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7365" activeTab="0"/>
  </bookViews>
  <sheets>
    <sheet name="MK5" sheetId="1" r:id="rId1"/>
  </sheets>
  <definedNames>
    <definedName name="_xlnm.Print_Titles" localSheetId="0">'MK5'!$1:$1</definedName>
  </definedNames>
  <calcPr fullCalcOnLoad="1"/>
</workbook>
</file>

<file path=xl/sharedStrings.xml><?xml version="1.0" encoding="utf-8"?>
<sst xmlns="http://schemas.openxmlformats.org/spreadsheetml/2006/main" count="104" uniqueCount="45">
  <si>
    <t>NOMOR</t>
  </si>
  <si>
    <t>NAMA</t>
  </si>
  <si>
    <t>IPS</t>
  </si>
  <si>
    <t>PIG1</t>
  </si>
  <si>
    <t>PIG2</t>
  </si>
  <si>
    <t>Kelulusan</t>
  </si>
  <si>
    <t>SSC</t>
  </si>
  <si>
    <t>KLS</t>
  </si>
  <si>
    <t>B_ING</t>
  </si>
  <si>
    <t>B_IND</t>
  </si>
  <si>
    <t>BIO</t>
  </si>
  <si>
    <t>MAT</t>
  </si>
  <si>
    <t>FIS</t>
  </si>
  <si>
    <t>BNR</t>
  </si>
  <si>
    <t>SLH</t>
  </si>
  <si>
    <t>N_IPA</t>
  </si>
  <si>
    <t>RATA - RATA TOTAL</t>
  </si>
  <si>
    <t>Nilai NEM</t>
  </si>
  <si>
    <t>RNK TOT</t>
  </si>
  <si>
    <t>Pil1</t>
  </si>
  <si>
    <t>Pil2</t>
  </si>
  <si>
    <t>RATA2 NEM</t>
  </si>
  <si>
    <t>PIG3</t>
  </si>
  <si>
    <t>Pil3</t>
  </si>
  <si>
    <t xml:space="preserve">          </t>
  </si>
  <si>
    <t>SABRINA THESSALONIKA</t>
  </si>
  <si>
    <t xml:space="preserve">ADIS ANGGRAENI      </t>
  </si>
  <si>
    <t xml:space="preserve">ABRAHAM NATANAEL P  </t>
  </si>
  <si>
    <t xml:space="preserve">AXELLINO A          </t>
  </si>
  <si>
    <t xml:space="preserve">LAURENSIUS RAKA D P </t>
  </si>
  <si>
    <t xml:space="preserve">RYCHARLO RAFAEL L B </t>
  </si>
  <si>
    <t xml:space="preserve">JONATHAN            </t>
  </si>
  <si>
    <t xml:space="preserve">REGINA H K          </t>
  </si>
  <si>
    <t xml:space="preserve">YOSIA DIMAS W       </t>
  </si>
  <si>
    <t xml:space="preserve">GITA SAVITRI        </t>
  </si>
  <si>
    <t>PDN</t>
  </si>
  <si>
    <t>TIDAK MEMILIH</t>
  </si>
  <si>
    <t>SMAN 2 SBY</t>
  </si>
  <si>
    <t>SMAN 15 SBY</t>
  </si>
  <si>
    <t>SMAN 5 SBY</t>
  </si>
  <si>
    <t>SMAN 16 SBY</t>
  </si>
  <si>
    <t>SMAN 6 SBY</t>
  </si>
  <si>
    <t>SMAN 7 SBY</t>
  </si>
  <si>
    <t>SMKN 1 SBY Pemasaran</t>
  </si>
  <si>
    <t>coba lagi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</si>
</sst>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sz val="9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9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>
        <color theme="1" tint="0.49998000264167786"/>
      </left>
      <right>
        <color indexed="63"/>
      </right>
      <top style="thin">
        <color theme="1" tint="0.49998000264167786"/>
      </top>
      <bottom style="thin">
        <color theme="1" tint="0.49998000264167786"/>
      </bottom>
    </border>
    <border>
      <left>
        <color indexed="63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>
        <color indexed="63"/>
      </left>
      <right>
        <color indexed="63"/>
      </right>
      <top style="thin">
        <color theme="1" tint="0.49998000264167786"/>
      </top>
      <bottom style="thin">
        <color theme="1" tint="0.49998000264167786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7">
    <xf numFmtId="0" fontId="0" fillId="0" borderId="0" xfId="0" applyFont="1" applyAlignment="1">
      <alignment/>
    </xf>
    <xf numFmtId="0" fontId="40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0" fontId="41" fillId="0" borderId="0" xfId="0" applyFont="1" applyAlignment="1">
      <alignment horizontal="center" vertical="center"/>
    </xf>
    <xf numFmtId="4" fontId="42" fillId="0" borderId="0" xfId="0" applyNumberFormat="1" applyFont="1" applyAlignment="1">
      <alignment horizontal="center" vertical="center"/>
    </xf>
    <xf numFmtId="4" fontId="43" fillId="0" borderId="10" xfId="0" applyNumberFormat="1" applyFont="1" applyBorder="1" applyAlignment="1">
      <alignment horizontal="center" vertical="center"/>
    </xf>
    <xf numFmtId="0" fontId="44" fillId="0" borderId="0" xfId="0" applyFont="1" applyAlignment="1">
      <alignment vertical="center"/>
    </xf>
    <xf numFmtId="0" fontId="44" fillId="0" borderId="10" xfId="0" applyFont="1" applyBorder="1" applyAlignment="1">
      <alignment vertical="center"/>
    </xf>
    <xf numFmtId="0" fontId="43" fillId="33" borderId="10" xfId="0" applyFont="1" applyFill="1" applyBorder="1" applyAlignment="1">
      <alignment horizontal="center" vertical="center"/>
    </xf>
    <xf numFmtId="4" fontId="43" fillId="33" borderId="10" xfId="0" applyNumberFormat="1" applyFont="1" applyFill="1" applyBorder="1" applyAlignment="1">
      <alignment horizontal="center" vertical="center"/>
    </xf>
    <xf numFmtId="4" fontId="43" fillId="33" borderId="10" xfId="0" applyNumberFormat="1" applyFont="1" applyFill="1" applyBorder="1" applyAlignment="1">
      <alignment horizontal="center" vertical="center" wrapText="1"/>
    </xf>
    <xf numFmtId="4" fontId="44" fillId="0" borderId="0" xfId="0" applyNumberFormat="1" applyFont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4" fillId="0" borderId="0" xfId="0" applyFont="1" applyBorder="1" applyAlignment="1">
      <alignment vertical="center"/>
    </xf>
    <xf numFmtId="0" fontId="43" fillId="33" borderId="10" xfId="0" applyFont="1" applyFill="1" applyBorder="1" applyAlignment="1">
      <alignment horizontal="center" vertical="center" wrapText="1"/>
    </xf>
    <xf numFmtId="0" fontId="44" fillId="0" borderId="0" xfId="0" applyFont="1" applyBorder="1" applyAlignment="1">
      <alignment horizontal="center" vertical="center"/>
    </xf>
    <xf numFmtId="4" fontId="43" fillId="0" borderId="0" xfId="0" applyNumberFormat="1" applyFont="1" applyBorder="1" applyAlignment="1">
      <alignment horizontal="center" vertical="center"/>
    </xf>
    <xf numFmtId="4" fontId="44" fillId="0" borderId="0" xfId="0" applyNumberFormat="1" applyFont="1" applyBorder="1" applyAlignment="1">
      <alignment horizontal="center" vertical="center"/>
    </xf>
    <xf numFmtId="4" fontId="41" fillId="0" borderId="0" xfId="0" applyNumberFormat="1" applyFont="1" applyAlignment="1">
      <alignment horizontal="center" vertical="center"/>
    </xf>
    <xf numFmtId="0" fontId="45" fillId="0" borderId="0" xfId="0" applyFont="1" applyAlignment="1">
      <alignment vertical="center"/>
    </xf>
    <xf numFmtId="0" fontId="44" fillId="0" borderId="10" xfId="0" applyFont="1" applyBorder="1" applyAlignment="1">
      <alignment horizontal="center" vertical="center"/>
    </xf>
    <xf numFmtId="0" fontId="44" fillId="0" borderId="11" xfId="0" applyFont="1" applyBorder="1" applyAlignment="1">
      <alignment horizontal="center" vertical="center"/>
    </xf>
    <xf numFmtId="0" fontId="44" fillId="0" borderId="12" xfId="0" applyFont="1" applyBorder="1" applyAlignment="1">
      <alignment horizontal="center" vertical="center"/>
    </xf>
    <xf numFmtId="0" fontId="42" fillId="0" borderId="11" xfId="0" applyFont="1" applyBorder="1" applyAlignment="1">
      <alignment horizontal="left" vertical="center"/>
    </xf>
    <xf numFmtId="0" fontId="42" fillId="0" borderId="13" xfId="0" applyFont="1" applyBorder="1" applyAlignment="1">
      <alignment horizontal="left" vertical="center"/>
    </xf>
    <xf numFmtId="0" fontId="42" fillId="0" borderId="12" xfId="0" applyFont="1" applyBorder="1" applyAlignment="1">
      <alignment horizontal="left" vertical="center"/>
    </xf>
    <xf numFmtId="0" fontId="44" fillId="0" borderId="10" xfId="0" applyFont="1" applyBorder="1" applyAlignment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13"/>
  <sheetViews>
    <sheetView tabSelected="1" zoomScalePageLayoutView="0" workbookViewId="0" topLeftCell="A1">
      <selection activeCell="C23" sqref="C23"/>
    </sheetView>
  </sheetViews>
  <sheetFormatPr defaultColWidth="9.140625" defaultRowHeight="15.75" customHeight="1"/>
  <cols>
    <col min="1" max="1" width="3.7109375" style="3" bestFit="1" customWidth="1"/>
    <col min="2" max="2" width="8.7109375" style="3" bestFit="1" customWidth="1"/>
    <col min="3" max="3" width="18.00390625" style="2" bestFit="1" customWidth="1"/>
    <col min="4" max="4" width="3.8515625" style="3" bestFit="1" customWidth="1"/>
    <col min="5" max="5" width="3.57421875" style="3" bestFit="1" customWidth="1"/>
    <col min="6" max="6" width="5.00390625" style="4" bestFit="1" customWidth="1"/>
    <col min="7" max="7" width="3.7109375" style="3" bestFit="1" customWidth="1"/>
    <col min="8" max="8" width="3.421875" style="3" bestFit="1" customWidth="1"/>
    <col min="9" max="9" width="4.140625" style="4" bestFit="1" customWidth="1"/>
    <col min="10" max="10" width="3.7109375" style="3" bestFit="1" customWidth="1"/>
    <col min="11" max="11" width="3.421875" style="3" bestFit="1" customWidth="1"/>
    <col min="12" max="12" width="5.00390625" style="4" bestFit="1" customWidth="1"/>
    <col min="13" max="13" width="3.7109375" style="3" bestFit="1" customWidth="1"/>
    <col min="14" max="14" width="3.421875" style="3" bestFit="1" customWidth="1"/>
    <col min="15" max="15" width="5.00390625" style="4" bestFit="1" customWidth="1"/>
    <col min="16" max="16" width="4.00390625" style="4" bestFit="1" customWidth="1"/>
    <col min="17" max="17" width="3.7109375" style="3" bestFit="1" customWidth="1"/>
    <col min="18" max="18" width="3.421875" style="3" bestFit="1" customWidth="1"/>
    <col min="19" max="19" width="4.00390625" style="4" bestFit="1" customWidth="1"/>
    <col min="20" max="20" width="3.7109375" style="3" bestFit="1" customWidth="1"/>
    <col min="21" max="21" width="3.421875" style="3" bestFit="1" customWidth="1"/>
    <col min="22" max="22" width="4.00390625" style="4" bestFit="1" customWidth="1"/>
    <col min="23" max="23" width="3.7109375" style="3" bestFit="1" customWidth="1"/>
    <col min="24" max="24" width="3.421875" style="3" bestFit="1" customWidth="1"/>
    <col min="25" max="25" width="4.8515625" style="4" bestFit="1" customWidth="1"/>
    <col min="26" max="26" width="5.421875" style="4" bestFit="1" customWidth="1"/>
    <col min="27" max="27" width="16.8515625" style="2" bestFit="1" customWidth="1"/>
    <col min="28" max="28" width="5.28125" style="18" bestFit="1" customWidth="1"/>
    <col min="29" max="29" width="16.7109375" style="2" bestFit="1" customWidth="1"/>
    <col min="30" max="30" width="5.28125" style="18" bestFit="1" customWidth="1"/>
    <col min="31" max="31" width="11.00390625" style="18" bestFit="1" customWidth="1"/>
    <col min="32" max="32" width="5.28125" style="18" bestFit="1" customWidth="1"/>
    <col min="33" max="33" width="7.421875" style="2" bestFit="1" customWidth="1"/>
    <col min="34" max="16384" width="9.140625" style="2" customWidth="1"/>
  </cols>
  <sheetData>
    <row r="1" spans="1:33" s="1" customFormat="1" ht="25.5" customHeight="1">
      <c r="A1" s="14" t="s">
        <v>18</v>
      </c>
      <c r="B1" s="8" t="s">
        <v>0</v>
      </c>
      <c r="C1" s="8" t="s">
        <v>1</v>
      </c>
      <c r="D1" s="8" t="s">
        <v>6</v>
      </c>
      <c r="E1" s="8" t="s">
        <v>7</v>
      </c>
      <c r="F1" s="9" t="s">
        <v>9</v>
      </c>
      <c r="G1" s="8" t="s">
        <v>13</v>
      </c>
      <c r="H1" s="8" t="s">
        <v>14</v>
      </c>
      <c r="I1" s="9" t="s">
        <v>11</v>
      </c>
      <c r="J1" s="8" t="s">
        <v>13</v>
      </c>
      <c r="K1" s="8" t="s">
        <v>14</v>
      </c>
      <c r="L1" s="9" t="s">
        <v>8</v>
      </c>
      <c r="M1" s="8" t="s">
        <v>13</v>
      </c>
      <c r="N1" s="8" t="s">
        <v>14</v>
      </c>
      <c r="O1" s="9" t="s">
        <v>15</v>
      </c>
      <c r="P1" s="9" t="s">
        <v>12</v>
      </c>
      <c r="Q1" s="8" t="s">
        <v>13</v>
      </c>
      <c r="R1" s="8" t="s">
        <v>14</v>
      </c>
      <c r="S1" s="9" t="s">
        <v>10</v>
      </c>
      <c r="T1" s="8" t="s">
        <v>13</v>
      </c>
      <c r="U1" s="8" t="s">
        <v>14</v>
      </c>
      <c r="V1" s="9" t="s">
        <v>2</v>
      </c>
      <c r="W1" s="8" t="s">
        <v>13</v>
      </c>
      <c r="X1" s="8" t="s">
        <v>14</v>
      </c>
      <c r="Y1" s="10" t="s">
        <v>17</v>
      </c>
      <c r="Z1" s="10" t="s">
        <v>21</v>
      </c>
      <c r="AA1" s="8" t="s">
        <v>19</v>
      </c>
      <c r="AB1" s="9" t="s">
        <v>3</v>
      </c>
      <c r="AC1" s="8" t="s">
        <v>20</v>
      </c>
      <c r="AD1" s="9" t="s">
        <v>4</v>
      </c>
      <c r="AE1" s="8" t="s">
        <v>23</v>
      </c>
      <c r="AF1" s="9" t="s">
        <v>22</v>
      </c>
      <c r="AG1" s="8" t="s">
        <v>5</v>
      </c>
    </row>
    <row r="2" spans="1:34" ht="15.75" customHeight="1">
      <c r="A2" s="20">
        <v>1</v>
      </c>
      <c r="B2" s="20" t="s">
        <v>24</v>
      </c>
      <c r="C2" s="26" t="s">
        <v>32</v>
      </c>
      <c r="D2" s="20" t="s">
        <v>35</v>
      </c>
      <c r="E2" s="20">
        <v>214</v>
      </c>
      <c r="F2" s="5">
        <f>(G2/20)*10</f>
        <v>7</v>
      </c>
      <c r="G2" s="20">
        <v>14</v>
      </c>
      <c r="H2" s="20">
        <f>20-G2</f>
        <v>6</v>
      </c>
      <c r="I2" s="5">
        <f>(J2/15)*10</f>
        <v>9.333333333333334</v>
      </c>
      <c r="J2" s="20">
        <v>14</v>
      </c>
      <c r="K2" s="20">
        <f>15-J2</f>
        <v>1</v>
      </c>
      <c r="L2" s="5">
        <f>(M2/20)*10</f>
        <v>6</v>
      </c>
      <c r="M2" s="20">
        <v>12</v>
      </c>
      <c r="N2" s="20">
        <f>20-M2</f>
        <v>8</v>
      </c>
      <c r="O2" s="5">
        <f>(P2+S2)/2</f>
        <v>6.333333333333333</v>
      </c>
      <c r="P2" s="5">
        <f>(Q2/15)*10</f>
        <v>5.333333333333333</v>
      </c>
      <c r="Q2" s="20">
        <v>8</v>
      </c>
      <c r="R2" s="20">
        <f>15-Q2</f>
        <v>7</v>
      </c>
      <c r="S2" s="5">
        <f>(T2/15)*10</f>
        <v>7.333333333333333</v>
      </c>
      <c r="T2" s="20">
        <v>11</v>
      </c>
      <c r="U2" s="20">
        <f>15-T2</f>
        <v>4</v>
      </c>
      <c r="V2" s="5">
        <f>(W2/15)*10</f>
        <v>8.666666666666668</v>
      </c>
      <c r="W2" s="20">
        <v>13</v>
      </c>
      <c r="X2" s="20">
        <f>15-W2</f>
        <v>2</v>
      </c>
      <c r="Y2" s="5">
        <f>F2+I2+L2+O2</f>
        <v>28.666666666666668</v>
      </c>
      <c r="Z2" s="5">
        <f>Y2/4</f>
        <v>7.166666666666667</v>
      </c>
      <c r="AA2" s="26" t="s">
        <v>36</v>
      </c>
      <c r="AB2" s="20"/>
      <c r="AC2" s="26" t="s">
        <v>36</v>
      </c>
      <c r="AD2" s="20"/>
      <c r="AE2" s="20" t="s">
        <v>36</v>
      </c>
      <c r="AF2" s="20"/>
      <c r="AG2" s="7" t="s">
        <v>44</v>
      </c>
      <c r="AH2" s="19"/>
    </row>
    <row r="3" spans="1:33" ht="15.75" customHeight="1">
      <c r="A3" s="20">
        <v>2</v>
      </c>
      <c r="B3" s="20" t="s">
        <v>24</v>
      </c>
      <c r="C3" s="26" t="s">
        <v>27</v>
      </c>
      <c r="D3" s="20" t="s">
        <v>35</v>
      </c>
      <c r="E3" s="20">
        <v>214</v>
      </c>
      <c r="F3" s="5">
        <f>(G3/20)*10</f>
        <v>6</v>
      </c>
      <c r="G3" s="20">
        <v>12</v>
      </c>
      <c r="H3" s="20">
        <f>20-G3</f>
        <v>8</v>
      </c>
      <c r="I3" s="5">
        <f>(J3/15)*10</f>
        <v>7.333333333333333</v>
      </c>
      <c r="J3" s="20">
        <v>11</v>
      </c>
      <c r="K3" s="20">
        <f>15-J3</f>
        <v>4</v>
      </c>
      <c r="L3" s="5">
        <f>(M3/20)*10</f>
        <v>8</v>
      </c>
      <c r="M3" s="20">
        <v>16</v>
      </c>
      <c r="N3" s="20">
        <f>20-M3</f>
        <v>4</v>
      </c>
      <c r="O3" s="5">
        <f>(P3+S3)/2</f>
        <v>5.666666666666666</v>
      </c>
      <c r="P3" s="5">
        <f>(Q3/15)*10</f>
        <v>6</v>
      </c>
      <c r="Q3" s="20">
        <v>9</v>
      </c>
      <c r="R3" s="20">
        <f>15-Q3</f>
        <v>6</v>
      </c>
      <c r="S3" s="5">
        <f>(T3/15)*10</f>
        <v>5.333333333333333</v>
      </c>
      <c r="T3" s="20">
        <v>8</v>
      </c>
      <c r="U3" s="20">
        <f>15-T3</f>
        <v>7</v>
      </c>
      <c r="V3" s="5">
        <f>(W3/15)*10</f>
        <v>6</v>
      </c>
      <c r="W3" s="20">
        <v>9</v>
      </c>
      <c r="X3" s="20">
        <f>15-W3</f>
        <v>6</v>
      </c>
      <c r="Y3" s="5">
        <f>F3+I3+L3+O3</f>
        <v>27</v>
      </c>
      <c r="Z3" s="5">
        <f>Y3/4</f>
        <v>6.75</v>
      </c>
      <c r="AA3" s="26" t="s">
        <v>37</v>
      </c>
      <c r="AB3" s="20">
        <v>28.8</v>
      </c>
      <c r="AC3" s="26" t="s">
        <v>38</v>
      </c>
      <c r="AD3" s="20">
        <v>28.8</v>
      </c>
      <c r="AE3" s="20" t="s">
        <v>36</v>
      </c>
      <c r="AF3" s="20"/>
      <c r="AG3" s="7" t="s">
        <v>44</v>
      </c>
    </row>
    <row r="4" spans="1:33" ht="15.75" customHeight="1">
      <c r="A4" s="20">
        <v>3</v>
      </c>
      <c r="B4" s="20" t="s">
        <v>24</v>
      </c>
      <c r="C4" s="26" t="s">
        <v>28</v>
      </c>
      <c r="D4" s="20" t="s">
        <v>35</v>
      </c>
      <c r="E4" s="20">
        <v>214</v>
      </c>
      <c r="F4" s="5">
        <f>(G4/20)*10</f>
        <v>3</v>
      </c>
      <c r="G4" s="20">
        <v>6</v>
      </c>
      <c r="H4" s="20">
        <f>20-G4</f>
        <v>14</v>
      </c>
      <c r="I4" s="5">
        <f>(J4/15)*10</f>
        <v>7.333333333333333</v>
      </c>
      <c r="J4" s="20">
        <v>11</v>
      </c>
      <c r="K4" s="20">
        <f>15-J4</f>
        <v>4</v>
      </c>
      <c r="L4" s="5">
        <f>(M4/20)*10</f>
        <v>7.5</v>
      </c>
      <c r="M4" s="20">
        <v>15</v>
      </c>
      <c r="N4" s="20">
        <f>20-M4</f>
        <v>5</v>
      </c>
      <c r="O4" s="5">
        <f>(P4+S4)/2</f>
        <v>6.333333333333334</v>
      </c>
      <c r="P4" s="5">
        <f>(Q4/15)*10</f>
        <v>4</v>
      </c>
      <c r="Q4" s="20">
        <v>6</v>
      </c>
      <c r="R4" s="20">
        <f>15-Q4</f>
        <v>9</v>
      </c>
      <c r="S4" s="5">
        <f>(T4/15)*10</f>
        <v>8.666666666666668</v>
      </c>
      <c r="T4" s="20">
        <v>13</v>
      </c>
      <c r="U4" s="20">
        <f>15-T4</f>
        <v>2</v>
      </c>
      <c r="V4" s="5">
        <f>(W4/15)*10</f>
        <v>6.666666666666666</v>
      </c>
      <c r="W4" s="20">
        <v>10</v>
      </c>
      <c r="X4" s="20">
        <f>15-W4</f>
        <v>5</v>
      </c>
      <c r="Y4" s="5">
        <f>F4+I4+L4+O4</f>
        <v>24.166666666666664</v>
      </c>
      <c r="Z4" s="5">
        <f>Y4/4</f>
        <v>6.041666666666666</v>
      </c>
      <c r="AA4" s="26" t="s">
        <v>36</v>
      </c>
      <c r="AB4" s="20"/>
      <c r="AC4" s="26" t="s">
        <v>36</v>
      </c>
      <c r="AD4" s="20"/>
      <c r="AE4" s="20" t="s">
        <v>36</v>
      </c>
      <c r="AF4" s="20"/>
      <c r="AG4" s="7" t="s">
        <v>44</v>
      </c>
    </row>
    <row r="5" spans="1:33" ht="15.75" customHeight="1">
      <c r="A5" s="20">
        <v>4</v>
      </c>
      <c r="B5" s="20" t="s">
        <v>24</v>
      </c>
      <c r="C5" s="26" t="s">
        <v>33</v>
      </c>
      <c r="D5" s="20" t="s">
        <v>35</v>
      </c>
      <c r="E5" s="20">
        <v>214</v>
      </c>
      <c r="F5" s="5">
        <f>(G5/20)*10</f>
        <v>6</v>
      </c>
      <c r="G5" s="20">
        <v>12</v>
      </c>
      <c r="H5" s="20">
        <f>20-G5</f>
        <v>8</v>
      </c>
      <c r="I5" s="5">
        <f>(J5/15)*10</f>
        <v>4</v>
      </c>
      <c r="J5" s="20">
        <v>6</v>
      </c>
      <c r="K5" s="20">
        <f>15-J5</f>
        <v>9</v>
      </c>
      <c r="L5" s="5">
        <f>(M5/20)*10</f>
        <v>6</v>
      </c>
      <c r="M5" s="20">
        <v>12</v>
      </c>
      <c r="N5" s="20">
        <f>20-M5</f>
        <v>8</v>
      </c>
      <c r="O5" s="5">
        <f>(P5+S5)/2</f>
        <v>4.666666666666667</v>
      </c>
      <c r="P5" s="5">
        <f>(Q5/15)*10</f>
        <v>4.666666666666667</v>
      </c>
      <c r="Q5" s="20">
        <v>7</v>
      </c>
      <c r="R5" s="20">
        <f>15-Q5</f>
        <v>8</v>
      </c>
      <c r="S5" s="5">
        <f>(T5/15)*10</f>
        <v>4.666666666666667</v>
      </c>
      <c r="T5" s="20">
        <v>7</v>
      </c>
      <c r="U5" s="20">
        <f>15-T5</f>
        <v>8</v>
      </c>
      <c r="V5" s="5">
        <f>(W5/15)*10</f>
        <v>6</v>
      </c>
      <c r="W5" s="20">
        <v>9</v>
      </c>
      <c r="X5" s="20">
        <f>15-W5</f>
        <v>6</v>
      </c>
      <c r="Y5" s="5">
        <f>F5+I5+L5+O5</f>
        <v>20.666666666666668</v>
      </c>
      <c r="Z5" s="5">
        <f>Y5/4</f>
        <v>5.166666666666667</v>
      </c>
      <c r="AA5" s="26" t="s">
        <v>37</v>
      </c>
      <c r="AB5" s="20">
        <v>28.8</v>
      </c>
      <c r="AC5" s="26" t="s">
        <v>41</v>
      </c>
      <c r="AD5" s="20">
        <v>28.8</v>
      </c>
      <c r="AE5" s="20" t="s">
        <v>36</v>
      </c>
      <c r="AF5" s="20"/>
      <c r="AG5" s="7" t="s">
        <v>44</v>
      </c>
    </row>
    <row r="6" spans="1:33" ht="15.75" customHeight="1">
      <c r="A6" s="20">
        <v>5</v>
      </c>
      <c r="B6" s="20" t="s">
        <v>24</v>
      </c>
      <c r="C6" s="26" t="s">
        <v>31</v>
      </c>
      <c r="D6" s="20" t="s">
        <v>35</v>
      </c>
      <c r="E6" s="20">
        <v>214</v>
      </c>
      <c r="F6" s="5">
        <f>(G6/20)*10</f>
        <v>2</v>
      </c>
      <c r="G6" s="20">
        <v>4</v>
      </c>
      <c r="H6" s="20">
        <f>20-G6</f>
        <v>16</v>
      </c>
      <c r="I6" s="5">
        <f>(J6/15)*10</f>
        <v>8</v>
      </c>
      <c r="J6" s="20">
        <v>12</v>
      </c>
      <c r="K6" s="20">
        <f>15-J6</f>
        <v>3</v>
      </c>
      <c r="L6" s="5">
        <f>(M6/20)*10</f>
        <v>3.5</v>
      </c>
      <c r="M6" s="20">
        <v>7</v>
      </c>
      <c r="N6" s="20">
        <f>20-M6</f>
        <v>13</v>
      </c>
      <c r="O6" s="5">
        <f>(P6+S6)/2</f>
        <v>4.666666666666667</v>
      </c>
      <c r="P6" s="5">
        <f>(Q6/15)*10</f>
        <v>4.666666666666667</v>
      </c>
      <c r="Q6" s="20">
        <v>7</v>
      </c>
      <c r="R6" s="20">
        <f>15-Q6</f>
        <v>8</v>
      </c>
      <c r="S6" s="5">
        <f>(T6/15)*10</f>
        <v>4.666666666666667</v>
      </c>
      <c r="T6" s="20">
        <v>7</v>
      </c>
      <c r="U6" s="20">
        <f>15-T6</f>
        <v>8</v>
      </c>
      <c r="V6" s="5">
        <f>(W6/15)*10</f>
        <v>4.666666666666667</v>
      </c>
      <c r="W6" s="20">
        <v>7</v>
      </c>
      <c r="X6" s="20">
        <f>15-W6</f>
        <v>8</v>
      </c>
      <c r="Y6" s="5">
        <f>F6+I6+L6+O6</f>
        <v>18.166666666666668</v>
      </c>
      <c r="Z6" s="5">
        <f>Y6/4</f>
        <v>4.541666666666667</v>
      </c>
      <c r="AA6" s="26" t="s">
        <v>36</v>
      </c>
      <c r="AB6" s="20"/>
      <c r="AC6" s="26" t="s">
        <v>36</v>
      </c>
      <c r="AD6" s="20"/>
      <c r="AE6" s="20" t="s">
        <v>36</v>
      </c>
      <c r="AF6" s="20"/>
      <c r="AG6" s="7" t="s">
        <v>44</v>
      </c>
    </row>
    <row r="7" spans="1:33" ht="15.75" customHeight="1">
      <c r="A7" s="20">
        <v>6</v>
      </c>
      <c r="B7" s="20" t="s">
        <v>24</v>
      </c>
      <c r="C7" s="26" t="s">
        <v>29</v>
      </c>
      <c r="D7" s="20" t="s">
        <v>35</v>
      </c>
      <c r="E7" s="20">
        <v>214</v>
      </c>
      <c r="F7" s="5">
        <f>(G7/20)*10</f>
        <v>5</v>
      </c>
      <c r="G7" s="20">
        <v>10</v>
      </c>
      <c r="H7" s="20">
        <f>20-G7</f>
        <v>10</v>
      </c>
      <c r="I7" s="5">
        <f>(J7/15)*10</f>
        <v>3.333333333333333</v>
      </c>
      <c r="J7" s="20">
        <v>5</v>
      </c>
      <c r="K7" s="20">
        <f>15-J7</f>
        <v>10</v>
      </c>
      <c r="L7" s="5">
        <f>(M7/20)*10</f>
        <v>4.5</v>
      </c>
      <c r="M7" s="20">
        <v>9</v>
      </c>
      <c r="N7" s="20">
        <f>20-M7</f>
        <v>11</v>
      </c>
      <c r="O7" s="5">
        <f>(P7+S7)/2</f>
        <v>4.666666666666667</v>
      </c>
      <c r="P7" s="5">
        <f>(Q7/15)*10</f>
        <v>4.666666666666667</v>
      </c>
      <c r="Q7" s="20">
        <v>7</v>
      </c>
      <c r="R7" s="20">
        <f>15-Q7</f>
        <v>8</v>
      </c>
      <c r="S7" s="5">
        <f>(T7/15)*10</f>
        <v>4.666666666666667</v>
      </c>
      <c r="T7" s="20">
        <v>7</v>
      </c>
      <c r="U7" s="20">
        <f>15-T7</f>
        <v>8</v>
      </c>
      <c r="V7" s="5">
        <f>(W7/15)*10</f>
        <v>4.666666666666667</v>
      </c>
      <c r="W7" s="20">
        <v>7</v>
      </c>
      <c r="X7" s="20">
        <f>15-W7</f>
        <v>8</v>
      </c>
      <c r="Y7" s="5">
        <f>F7+I7+L7+O7</f>
        <v>17.5</v>
      </c>
      <c r="Z7" s="5">
        <f>Y7/4</f>
        <v>4.375</v>
      </c>
      <c r="AA7" s="26" t="s">
        <v>39</v>
      </c>
      <c r="AB7" s="20">
        <v>28.8</v>
      </c>
      <c r="AC7" s="26" t="s">
        <v>40</v>
      </c>
      <c r="AD7" s="20">
        <v>28.8</v>
      </c>
      <c r="AE7" s="20" t="s">
        <v>36</v>
      </c>
      <c r="AF7" s="20"/>
      <c r="AG7" s="7" t="s">
        <v>44</v>
      </c>
    </row>
    <row r="8" spans="1:33" ht="15.75" customHeight="1">
      <c r="A8" s="20">
        <v>7</v>
      </c>
      <c r="B8" s="20" t="s">
        <v>24</v>
      </c>
      <c r="C8" s="26" t="s">
        <v>30</v>
      </c>
      <c r="D8" s="20" t="s">
        <v>35</v>
      </c>
      <c r="E8" s="20">
        <v>214</v>
      </c>
      <c r="F8" s="5">
        <f>(G8/20)*10</f>
        <v>4</v>
      </c>
      <c r="G8" s="20">
        <v>8</v>
      </c>
      <c r="H8" s="20">
        <f>20-G8</f>
        <v>12</v>
      </c>
      <c r="I8" s="5">
        <f>(J8/15)*10</f>
        <v>3.333333333333333</v>
      </c>
      <c r="J8" s="20">
        <v>5</v>
      </c>
      <c r="K8" s="20">
        <f>15-J8</f>
        <v>10</v>
      </c>
      <c r="L8" s="5">
        <f>(M8/20)*10</f>
        <v>5.5</v>
      </c>
      <c r="M8" s="20">
        <v>11</v>
      </c>
      <c r="N8" s="20">
        <f>20-M8</f>
        <v>9</v>
      </c>
      <c r="O8" s="5">
        <f>(P8+S8)/2</f>
        <v>4.666666666666667</v>
      </c>
      <c r="P8" s="5">
        <f>(Q8/15)*10</f>
        <v>4.666666666666667</v>
      </c>
      <c r="Q8" s="20">
        <v>7</v>
      </c>
      <c r="R8" s="20">
        <f>15-Q8</f>
        <v>8</v>
      </c>
      <c r="S8" s="5">
        <f>(T8/15)*10</f>
        <v>4.666666666666667</v>
      </c>
      <c r="T8" s="20">
        <v>7</v>
      </c>
      <c r="U8" s="20">
        <f>15-T8</f>
        <v>8</v>
      </c>
      <c r="V8" s="5">
        <f>(W8/15)*10</f>
        <v>5.333333333333333</v>
      </c>
      <c r="W8" s="20">
        <v>8</v>
      </c>
      <c r="X8" s="20">
        <f>15-W8</f>
        <v>7</v>
      </c>
      <c r="Y8" s="5">
        <f>F8+I8+L8+O8</f>
        <v>17.5</v>
      </c>
      <c r="Z8" s="5">
        <f>Y8/4</f>
        <v>4.375</v>
      </c>
      <c r="AA8" s="26" t="s">
        <v>36</v>
      </c>
      <c r="AB8" s="20"/>
      <c r="AC8" s="26" t="s">
        <v>36</v>
      </c>
      <c r="AD8" s="20"/>
      <c r="AE8" s="20" t="s">
        <v>36</v>
      </c>
      <c r="AF8" s="20"/>
      <c r="AG8" s="7" t="s">
        <v>44</v>
      </c>
    </row>
    <row r="9" spans="1:33" ht="15.75" customHeight="1">
      <c r="A9" s="20">
        <v>8</v>
      </c>
      <c r="B9" s="20" t="s">
        <v>24</v>
      </c>
      <c r="C9" s="26" t="s">
        <v>34</v>
      </c>
      <c r="D9" s="20" t="s">
        <v>35</v>
      </c>
      <c r="E9" s="20">
        <v>214</v>
      </c>
      <c r="F9" s="5">
        <f>(G9/20)*10</f>
        <v>4</v>
      </c>
      <c r="G9" s="20">
        <v>8</v>
      </c>
      <c r="H9" s="20">
        <f>20-G9</f>
        <v>12</v>
      </c>
      <c r="I9" s="5">
        <f>(J9/15)*10</f>
        <v>5.333333333333333</v>
      </c>
      <c r="J9" s="20">
        <v>8</v>
      </c>
      <c r="K9" s="20">
        <f>15-J9</f>
        <v>7</v>
      </c>
      <c r="L9" s="5">
        <f>(M9/20)*10</f>
        <v>3</v>
      </c>
      <c r="M9" s="20">
        <v>6</v>
      </c>
      <c r="N9" s="20">
        <f>20-M9</f>
        <v>14</v>
      </c>
      <c r="O9" s="5">
        <f>(P9+S9)/2</f>
        <v>3.6666666666666665</v>
      </c>
      <c r="P9" s="5">
        <f>(Q9/15)*10</f>
        <v>4</v>
      </c>
      <c r="Q9" s="20">
        <v>6</v>
      </c>
      <c r="R9" s="20">
        <f>15-Q9</f>
        <v>9</v>
      </c>
      <c r="S9" s="5">
        <f>(T9/15)*10</f>
        <v>3.333333333333333</v>
      </c>
      <c r="T9" s="20">
        <v>5</v>
      </c>
      <c r="U9" s="20">
        <f>15-T9</f>
        <v>10</v>
      </c>
      <c r="V9" s="5">
        <f>(W9/15)*10</f>
        <v>6</v>
      </c>
      <c r="W9" s="20">
        <v>9</v>
      </c>
      <c r="X9" s="20">
        <f>15-W9</f>
        <v>6</v>
      </c>
      <c r="Y9" s="5">
        <f>F9+I9+L9+O9</f>
        <v>15.999999999999998</v>
      </c>
      <c r="Z9" s="5">
        <f>Y9/4</f>
        <v>3.9999999999999996</v>
      </c>
      <c r="AA9" s="26" t="s">
        <v>42</v>
      </c>
      <c r="AB9" s="20">
        <v>30.33</v>
      </c>
      <c r="AC9" s="26" t="s">
        <v>43</v>
      </c>
      <c r="AD9" s="20">
        <v>29.15</v>
      </c>
      <c r="AE9" s="20" t="s">
        <v>36</v>
      </c>
      <c r="AF9" s="20"/>
      <c r="AG9" s="7" t="s">
        <v>44</v>
      </c>
    </row>
    <row r="10" spans="1:33" ht="15.75" customHeight="1">
      <c r="A10" s="20">
        <v>9</v>
      </c>
      <c r="B10" s="20" t="s">
        <v>24</v>
      </c>
      <c r="C10" s="26" t="s">
        <v>26</v>
      </c>
      <c r="D10" s="20" t="s">
        <v>35</v>
      </c>
      <c r="E10" s="20">
        <v>214</v>
      </c>
      <c r="F10" s="5">
        <f>(G10/20)*10</f>
        <v>3.5</v>
      </c>
      <c r="G10" s="20">
        <v>7</v>
      </c>
      <c r="H10" s="20">
        <f>20-G10</f>
        <v>13</v>
      </c>
      <c r="I10" s="5">
        <f>(J10/15)*10</f>
        <v>3.333333333333333</v>
      </c>
      <c r="J10" s="20">
        <v>5</v>
      </c>
      <c r="K10" s="20">
        <f>15-J10</f>
        <v>10</v>
      </c>
      <c r="L10" s="5">
        <f>(M10/20)*10</f>
        <v>3.5</v>
      </c>
      <c r="M10" s="20">
        <v>7</v>
      </c>
      <c r="N10" s="20">
        <f>20-M10</f>
        <v>13</v>
      </c>
      <c r="O10" s="5">
        <f>(P10+S10)/2</f>
        <v>4</v>
      </c>
      <c r="P10" s="5">
        <f>(Q10/15)*10</f>
        <v>4.666666666666667</v>
      </c>
      <c r="Q10" s="20">
        <v>7</v>
      </c>
      <c r="R10" s="20">
        <f>15-Q10</f>
        <v>8</v>
      </c>
      <c r="S10" s="5">
        <f>(T10/15)*10</f>
        <v>3.333333333333333</v>
      </c>
      <c r="T10" s="20">
        <v>5</v>
      </c>
      <c r="U10" s="20">
        <f>15-T10</f>
        <v>10</v>
      </c>
      <c r="V10" s="5">
        <f>(W10/15)*10</f>
        <v>4</v>
      </c>
      <c r="W10" s="20">
        <v>6</v>
      </c>
      <c r="X10" s="20">
        <f>15-W10</f>
        <v>9</v>
      </c>
      <c r="Y10" s="5">
        <f>F10+I10+L10+O10</f>
        <v>14.333333333333332</v>
      </c>
      <c r="Z10" s="5">
        <f>Y10/4</f>
        <v>3.583333333333333</v>
      </c>
      <c r="AA10" s="26" t="s">
        <v>36</v>
      </c>
      <c r="AB10" s="20"/>
      <c r="AC10" s="26" t="s">
        <v>36</v>
      </c>
      <c r="AD10" s="20"/>
      <c r="AE10" s="20" t="s">
        <v>36</v>
      </c>
      <c r="AF10" s="20"/>
      <c r="AG10" s="7" t="s">
        <v>44</v>
      </c>
    </row>
    <row r="11" spans="1:33" ht="15.75" customHeight="1">
      <c r="A11" s="20">
        <v>10</v>
      </c>
      <c r="B11" s="20" t="s">
        <v>24</v>
      </c>
      <c r="C11" s="26" t="s">
        <v>25</v>
      </c>
      <c r="D11" s="20" t="s">
        <v>35</v>
      </c>
      <c r="E11" s="20">
        <v>214</v>
      </c>
      <c r="F11" s="5">
        <f>(G11/20)*10</f>
        <v>2.5</v>
      </c>
      <c r="G11" s="20">
        <v>5</v>
      </c>
      <c r="H11" s="20">
        <f>20-G11</f>
        <v>15</v>
      </c>
      <c r="I11" s="5">
        <f>(J11/15)*10</f>
        <v>2.6666666666666665</v>
      </c>
      <c r="J11" s="20">
        <v>4</v>
      </c>
      <c r="K11" s="20">
        <f>15-J11</f>
        <v>11</v>
      </c>
      <c r="L11" s="5">
        <f>(M11/20)*10</f>
        <v>4</v>
      </c>
      <c r="M11" s="20">
        <v>8</v>
      </c>
      <c r="N11" s="20">
        <f>20-M11</f>
        <v>12</v>
      </c>
      <c r="O11" s="5">
        <f>(P11+S11)/2</f>
        <v>4.666666666666667</v>
      </c>
      <c r="P11" s="5">
        <f>(Q11/15)*10</f>
        <v>4.666666666666667</v>
      </c>
      <c r="Q11" s="20">
        <v>7</v>
      </c>
      <c r="R11" s="20">
        <f>15-Q11</f>
        <v>8</v>
      </c>
      <c r="S11" s="5">
        <f>(T11/15)*10</f>
        <v>4.666666666666667</v>
      </c>
      <c r="T11" s="20">
        <v>7</v>
      </c>
      <c r="U11" s="20">
        <f>15-T11</f>
        <v>8</v>
      </c>
      <c r="V11" s="5">
        <f>(W11/15)*10</f>
        <v>2</v>
      </c>
      <c r="W11" s="20">
        <v>3</v>
      </c>
      <c r="X11" s="20">
        <f>15-W11</f>
        <v>12</v>
      </c>
      <c r="Y11" s="5">
        <f>F11+I11+L11+O11</f>
        <v>13.833333333333332</v>
      </c>
      <c r="Z11" s="5">
        <f>Y11/4</f>
        <v>3.458333333333333</v>
      </c>
      <c r="AA11" s="26" t="s">
        <v>36</v>
      </c>
      <c r="AB11" s="20"/>
      <c r="AC11" s="26" t="s">
        <v>36</v>
      </c>
      <c r="AD11" s="20"/>
      <c r="AE11" s="20" t="s">
        <v>36</v>
      </c>
      <c r="AF11" s="20"/>
      <c r="AG11" s="7" t="s">
        <v>44</v>
      </c>
    </row>
    <row r="12" spans="1:33" ht="15.75" customHeight="1">
      <c r="A12" s="15"/>
      <c r="B12" s="15"/>
      <c r="C12" s="13"/>
      <c r="D12" s="15"/>
      <c r="E12" s="15"/>
      <c r="F12" s="16"/>
      <c r="G12" s="15"/>
      <c r="H12" s="15"/>
      <c r="I12" s="16"/>
      <c r="J12" s="15"/>
      <c r="K12" s="15"/>
      <c r="L12" s="16"/>
      <c r="M12" s="15"/>
      <c r="N12" s="15"/>
      <c r="O12" s="16"/>
      <c r="P12" s="16"/>
      <c r="Q12" s="15"/>
      <c r="R12" s="15"/>
      <c r="S12" s="16"/>
      <c r="T12" s="15"/>
      <c r="U12" s="15"/>
      <c r="V12" s="16"/>
      <c r="W12" s="15"/>
      <c r="X12" s="15"/>
      <c r="Y12" s="16"/>
      <c r="Z12" s="16"/>
      <c r="AA12" s="13"/>
      <c r="AB12" s="17"/>
      <c r="AC12" s="13"/>
      <c r="AD12" s="17"/>
      <c r="AE12" s="17"/>
      <c r="AF12" s="17"/>
      <c r="AG12" s="15"/>
    </row>
    <row r="13" spans="1:33" ht="15.75" customHeight="1">
      <c r="A13" s="6"/>
      <c r="B13" s="12"/>
      <c r="C13" s="23" t="s">
        <v>16</v>
      </c>
      <c r="D13" s="24"/>
      <c r="E13" s="25"/>
      <c r="F13" s="5">
        <f>AVERAGE(F2:F11)</f>
        <v>4.3</v>
      </c>
      <c r="G13" s="21"/>
      <c r="H13" s="22"/>
      <c r="I13" s="5">
        <f>AVERAGE(I2:I11)</f>
        <v>5.4</v>
      </c>
      <c r="J13" s="21"/>
      <c r="K13" s="22"/>
      <c r="L13" s="5">
        <f>AVERAGE(L2:L11)</f>
        <v>5.15</v>
      </c>
      <c r="M13" s="21"/>
      <c r="N13" s="22"/>
      <c r="O13" s="5">
        <f>AVERAGE(O2:O11)</f>
        <v>4.933333333333333</v>
      </c>
      <c r="P13" s="5">
        <f>AVERAGE(P2:P11)</f>
        <v>4.7333333333333325</v>
      </c>
      <c r="Q13" s="21"/>
      <c r="R13" s="22"/>
      <c r="S13" s="5">
        <f>AVERAGE(S2:S11)</f>
        <v>5.133333333333334</v>
      </c>
      <c r="T13" s="21"/>
      <c r="U13" s="22"/>
      <c r="V13" s="5">
        <f>AVERAGE(V2:V11)</f>
        <v>5.4</v>
      </c>
      <c r="W13" s="21"/>
      <c r="X13" s="22"/>
      <c r="Y13" s="5">
        <f>AVERAGE(Y2:Y11)</f>
        <v>19.78333333333334</v>
      </c>
      <c r="Z13" s="5">
        <f>AVERAGE(Z2:Z11)</f>
        <v>4.945833333333335</v>
      </c>
      <c r="AA13" s="6"/>
      <c r="AB13" s="11"/>
      <c r="AC13" s="6"/>
      <c r="AD13" s="11"/>
      <c r="AE13" s="11"/>
      <c r="AF13" s="11"/>
      <c r="AG13" s="6"/>
    </row>
  </sheetData>
  <sheetProtection/>
  <mergeCells count="7">
    <mergeCell ref="J13:K13"/>
    <mergeCell ref="T13:U13"/>
    <mergeCell ref="C13:E13"/>
    <mergeCell ref="M13:N13"/>
    <mergeCell ref="G13:H13"/>
    <mergeCell ref="W13:X13"/>
    <mergeCell ref="Q13:R13"/>
  </mergeCells>
  <printOptions horizontalCentered="1"/>
  <pageMargins left="0" right="0" top="0.42" bottom="0.5" header="0.17" footer="0.16"/>
  <pageSetup horizontalDpi="600" verticalDpi="600" orientation="landscape" paperSize="154" scale="84" r:id="rId1"/>
  <headerFooter>
    <oddHeader>&amp;L&amp;"-,Bold"&amp;14HASIL TRY OUT MAKRO 5 PELAKSANAAN DESEMBER 2016 / IX - SMP / KTSP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SPC</dc:creator>
  <cp:keywords/>
  <dc:description/>
  <cp:lastModifiedBy>divto</cp:lastModifiedBy>
  <cp:lastPrinted>2017-01-07T07:52:05Z</cp:lastPrinted>
  <dcterms:created xsi:type="dcterms:W3CDTF">2015-09-22T08:24:45Z</dcterms:created>
  <dcterms:modified xsi:type="dcterms:W3CDTF">2017-01-07T07:52:06Z</dcterms:modified>
  <cp:category/>
  <cp:version/>
  <cp:contentType/>
  <cp:contentStatus/>
</cp:coreProperties>
</file>